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8AE0F915-D659-4482-9489-89D2BE0FED5D}" xr6:coauthVersionLast="47" xr6:coauthVersionMax="47" xr10:uidLastSave="{00000000-0000-0000-0000-000000000000}"/>
  <bookViews>
    <workbookView xWindow="-120" yWindow="-120" windowWidth="20730" windowHeight="11160" xr2:uid="{066FD72E-C87E-4392-907C-F9CA4BB23756}"/>
  </bookViews>
  <sheets>
    <sheet name="PANTEON" sheetId="1" r:id="rId1"/>
  </sheets>
  <externalReferences>
    <externalReference r:id="rId2"/>
  </externalReferences>
  <definedNames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J17" i="1"/>
  <c r="I17" i="1"/>
  <c r="H17" i="1"/>
  <c r="K15" i="1"/>
  <c r="Q15" i="1" s="1"/>
  <c r="K14" i="1"/>
  <c r="Q14" i="1" s="1"/>
  <c r="K13" i="1"/>
  <c r="Q13" i="1" s="1"/>
  <c r="Q12" i="1"/>
  <c r="K12" i="1"/>
  <c r="Q11" i="1"/>
  <c r="K11" i="1"/>
  <c r="K10" i="1"/>
  <c r="Q10" i="1" s="1"/>
  <c r="K9" i="1"/>
  <c r="Q9" i="1" s="1"/>
  <c r="Q8" i="1"/>
  <c r="K8" i="1"/>
  <c r="K17" i="1" s="1"/>
  <c r="Q17" i="1" l="1"/>
</calcChain>
</file>

<file path=xl/sharedStrings.xml><?xml version="1.0" encoding="utf-8"?>
<sst xmlns="http://schemas.openxmlformats.org/spreadsheetml/2006/main" count="44" uniqueCount="34">
  <si>
    <t>H. Ayuntamiento Constitucional de Cuautla, Jalisco</t>
  </si>
  <si>
    <t>Hacienda Municipal</t>
  </si>
  <si>
    <t>NOMINA DE SUELDOS</t>
  </si>
  <si>
    <t xml:space="preserve">  </t>
  </si>
  <si>
    <t>R.F.C. MCJ8501014QA</t>
  </si>
  <si>
    <t>CONSTRUCCION DE BARDA PERIMETRAL EN AMPLIACION DEL PANTEON MUNICIPAL</t>
  </si>
  <si>
    <t>HIDALGO #12, COL CENTRO, CUAUTLA, JALISCO. C.P. 48150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</si>
  <si>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</si>
  <si>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</si>
  <si>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</si>
  <si>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</si>
  <si>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</si>
  <si>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</si>
  <si>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</si>
  <si>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</si>
  <si>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</si>
  <si>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</si>
  <si>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</si>
  <si>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</si>
  <si>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</si>
  <si>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</si>
  <si>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CT1000950</t>
  </si>
  <si>
    <t>FERNARDO ADRIAN BIBIAN GABRIEL</t>
  </si>
  <si>
    <t>ALBAÑIL</t>
  </si>
  <si>
    <t>JUAN CARLOS RANGEL GUTIERREZ</t>
  </si>
  <si>
    <t>CT1002731</t>
  </si>
  <si>
    <t>HECTOR DAVID RANGEL GUTIERREZ</t>
  </si>
  <si>
    <t>RAUL RANGEL GUTIERREZ</t>
  </si>
  <si>
    <t>OSVALDO RANGUEL GUTIERREZ</t>
  </si>
  <si>
    <t>MARTIN RANGEL VARGAS</t>
  </si>
  <si>
    <t>JUAN JOSE PORTILLO LOPEZ</t>
  </si>
  <si>
    <t>JOEL RANGEL VARGAS</t>
  </si>
  <si>
    <t>CT1000967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</si>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</sst>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right"/>
    </xf>
    <xf numFmtId="0" fontId="2" fillId="0" borderId="0" xfId="1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2" applyFont="1"/>
    <xf numFmtId="0" fontId="1" fillId="0" borderId="0" xfId="2"/>
    <xf numFmtId="0" fontId="5" fillId="0" borderId="0" xfId="2" applyFont="1" applyAlignment="1">
      <alignment horizontal="left" vertical="center" wrapText="1"/>
    </xf>
    <xf numFmtId="0" fontId="1" fillId="0" borderId="0" xfId="2" applyAlignment="1">
      <alignment horizontal="center"/>
    </xf>
    <xf numFmtId="0" fontId="1" fillId="0" borderId="0" xfId="2" applyAlignment="1">
      <alignment wrapText="1"/>
    </xf>
    <xf numFmtId="0" fontId="6" fillId="0" borderId="0" xfId="2" quotePrefix="1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7" fillId="0" borderId="0" xfId="1" applyFont="1" applyAlignment="1">
      <alignment horizontal="left" wrapText="1"/>
    </xf>
    <xf numFmtId="0" fontId="8" fillId="0" borderId="1" xfId="1" applyFont="1" applyBorder="1"/>
    <xf numFmtId="0" fontId="5" fillId="0" borderId="0" xfId="1" applyFont="1" applyAlignment="1">
      <alignment horizontal="left" vertical="center" wrapText="1"/>
    </xf>
    <xf numFmtId="0" fontId="9" fillId="0" borderId="0" xfId="2" applyFont="1" applyAlignment="1">
      <alignment horizontal="center"/>
    </xf>
    <xf numFmtId="0" fontId="9" fillId="0" borderId="0" xfId="2" applyFont="1"/>
    <xf numFmtId="44" fontId="9" fillId="0" borderId="0" xfId="3" applyFont="1" applyFill="1"/>
    <xf numFmtId="44" fontId="9" fillId="0" borderId="0" xfId="3" applyFont="1" applyFill="1" applyAlignment="1">
      <alignment wrapText="1"/>
    </xf>
    <xf numFmtId="0" fontId="7" fillId="0" borderId="1" xfId="1" applyFont="1" applyBorder="1" applyAlignment="1">
      <alignment horizontal="left" wrapText="1"/>
    </xf>
    <xf numFmtId="0" fontId="8" fillId="2" borderId="2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8" fillId="0" borderId="2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4" fontId="9" fillId="0" borderId="2" xfId="4" applyFont="1" applyFill="1" applyBorder="1"/>
    <xf numFmtId="44" fontId="9" fillId="0" borderId="2" xfId="5" applyFont="1" applyFill="1" applyBorder="1" applyAlignment="1">
      <alignment wrapText="1"/>
    </xf>
    <xf numFmtId="44" fontId="9" fillId="0" borderId="2" xfId="6" applyFont="1" applyFill="1" applyBorder="1"/>
    <xf numFmtId="44" fontId="9" fillId="0" borderId="2" xfId="6" applyFont="1" applyFill="1" applyBorder="1" applyAlignment="1">
      <alignment wrapText="1"/>
    </xf>
    <xf numFmtId="44" fontId="9" fillId="0" borderId="2" xfId="3" applyFont="1" applyFill="1" applyBorder="1"/>
    <xf numFmtId="0" fontId="8" fillId="0" borderId="2" xfId="2" applyFont="1" applyBorder="1" applyAlignment="1">
      <alignment horizontal="center" vertical="center"/>
    </xf>
    <xf numFmtId="0" fontId="8" fillId="0" borderId="2" xfId="2" applyFont="1" applyBorder="1"/>
    <xf numFmtId="0" fontId="12" fillId="0" borderId="2" xfId="0" applyFont="1" applyBorder="1"/>
    <xf numFmtId="0" fontId="9" fillId="0" borderId="2" xfId="7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44" fontId="9" fillId="0" borderId="2" xfId="9" applyFont="1" applyFill="1" applyBorder="1"/>
    <xf numFmtId="44" fontId="9" fillId="0" borderId="2" xfId="2" applyNumberFormat="1" applyFont="1" applyBorder="1"/>
    <xf numFmtId="0" fontId="9" fillId="0" borderId="2" xfId="2" applyFont="1" applyBorder="1"/>
    <xf numFmtId="0" fontId="8" fillId="0" borderId="0" xfId="2" applyFont="1"/>
    <xf numFmtId="0" fontId="8" fillId="0" borderId="3" xfId="2" applyFont="1" applyBorder="1" applyAlignment="1">
      <alignment horizontal="center"/>
    </xf>
    <xf numFmtId="0" fontId="8" fillId="0" borderId="4" xfId="2" applyFont="1" applyBorder="1"/>
    <xf numFmtId="44" fontId="8" fillId="0" borderId="5" xfId="3" applyFont="1" applyFill="1" applyBorder="1"/>
    <xf numFmtId="44" fontId="8" fillId="0" borderId="5" xfId="3" applyFont="1" applyFill="1" applyBorder="1" applyAlignment="1">
      <alignment wrapText="1"/>
    </xf>
    <xf numFmtId="0" fontId="8" fillId="0" borderId="0" xfId="2" applyFont="1" applyAlignment="1">
      <alignment horizontal="center"/>
    </xf>
    <xf numFmtId="44" fontId="8" fillId="0" borderId="0" xfId="3" applyFont="1" applyFill="1" applyBorder="1"/>
    <xf numFmtId="44" fontId="8" fillId="0" borderId="0" xfId="3" applyFont="1" applyFill="1" applyBorder="1" applyAlignment="1">
      <alignment wrapText="1"/>
    </xf>
  </cellXfs>
  <cellStyles count="10">
    <cellStyle name="Moneda 10" xfId="8" xr:uid="{6F3A76D5-E993-483A-B464-3382E832E02E}"/>
    <cellStyle name="Moneda 11" xfId="6" xr:uid="{E7A5BE6C-1B3F-4F0E-8BB3-0E0750883AB8}"/>
    <cellStyle name="Moneda 13" xfId="3" xr:uid="{2EEDF5CA-CFF1-4C6F-A3C5-B9F052C448CF}"/>
    <cellStyle name="Moneda 2" xfId="4" xr:uid="{4B537B95-D97B-41AC-A252-A6E51BB40D39}"/>
    <cellStyle name="Moneda 4" xfId="5" xr:uid="{87AE5CF2-DFC4-4187-A6AF-037C517C0AC1}"/>
    <cellStyle name="Moneda 5" xfId="9" xr:uid="{120932AC-9A9B-4244-8EF7-306BEAE16FF7}"/>
    <cellStyle name="Normal" xfId="0" builtinId="0"/>
    <cellStyle name="Normal 13" xfId="2" xr:uid="{89ED0CD6-3031-4185-A74D-C29F3E752F09}"/>
    <cellStyle name="Normal 2" xfId="1" xr:uid="{C379BDE1-A614-4BEF-93E0-13928309D986}"/>
    <cellStyle name="Normal 6" xfId="7" xr:uid="{B5CE3177-CC12-4F28-B835-DD832C9E0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D043-8923-48FB-830C-9B4B9E7B00F5}">
  <dimension ref="A1:U18"/>
  <sheetViews>
    <sheetView tabSelected="1" topLeftCell="C1" workbookViewId="0">
      <selection activeCell="C26" sqref="C26"/>
    </sheetView>
  </sheetViews>
  <sheetFormatPr baseColWidth="10" defaultRowHeight="15" x14ac:dyDescent="0.25"/>
  <cols>
    <col min="1" max="2" width="0" hidden="1" customWidth="1"/>
    <col min="3" max="3" width="29.28515625" customWidth="1"/>
    <col min="4" max="4" width="7" customWidth="1"/>
    <col min="6" max="6" width="5.140625" customWidth="1"/>
    <col min="7" max="7" width="5.28515625" customWidth="1"/>
    <col min="9" max="10" width="0" hidden="1" customWidth="1"/>
    <col min="11" max="11" width="9.28515625" customWidth="1"/>
    <col min="12" max="12" width="9.42578125" customWidth="1"/>
    <col min="13" max="13" width="10" customWidth="1"/>
    <col min="14" max="14" width="9.42578125" customWidth="1"/>
    <col min="15" max="16" width="0" hidden="1" customWidth="1"/>
    <col min="18" max="18" width="41.42578125" customWidth="1"/>
  </cols>
  <sheetData>
    <row r="1" spans="1:21" s="1" customFormat="1" ht="29.25" x14ac:dyDescent="0.5">
      <c r="B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/>
      <c r="U1"/>
    </row>
    <row r="2" spans="1:21" s="1" customFormat="1" ht="23.25" x14ac:dyDescent="0.35">
      <c r="B2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/>
      <c r="U2"/>
    </row>
    <row r="3" spans="1:21" s="1" customFormat="1" ht="15.75" x14ac:dyDescent="0.25">
      <c r="B3"/>
      <c r="C3" s="5" t="s">
        <v>2</v>
      </c>
      <c r="D3" s="6" t="s">
        <v>3</v>
      </c>
      <c r="E3" s="7"/>
      <c r="F3" s="8"/>
      <c r="G3" s="6"/>
      <c r="H3" s="6"/>
      <c r="I3" s="6"/>
      <c r="J3" s="6"/>
      <c r="K3" s="9"/>
      <c r="L3" s="9"/>
      <c r="M3" s="6"/>
      <c r="N3" s="9"/>
      <c r="O3" s="6"/>
      <c r="P3" s="6"/>
      <c r="Q3" s="6"/>
      <c r="S3" s="3"/>
      <c r="T3"/>
      <c r="U3"/>
    </row>
    <row r="4" spans="1:21" s="1" customFormat="1" ht="15.75" x14ac:dyDescent="0.25">
      <c r="B4"/>
      <c r="C4" s="5"/>
      <c r="D4" s="6"/>
      <c r="E4" s="7"/>
      <c r="F4" s="8"/>
      <c r="G4" s="6"/>
      <c r="H4" s="6"/>
      <c r="I4" s="6"/>
      <c r="J4" s="6"/>
      <c r="K4" s="9"/>
      <c r="L4" s="9"/>
      <c r="M4" s="6"/>
      <c r="N4" s="9"/>
      <c r="O4" s="6"/>
      <c r="P4" s="6"/>
      <c r="Q4" s="6"/>
      <c r="R4" s="10" t="s">
        <v>4</v>
      </c>
      <c r="S4" s="3"/>
      <c r="T4"/>
      <c r="U4"/>
    </row>
    <row r="5" spans="1:21" s="1" customFormat="1" ht="15.75" customHeight="1" x14ac:dyDescent="0.25">
      <c r="B5"/>
      <c r="C5" s="11" t="s">
        <v>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5"/>
      <c r="R5" s="13" t="s">
        <v>6</v>
      </c>
      <c r="S5" s="3"/>
      <c r="T5"/>
      <c r="U5"/>
    </row>
    <row r="6" spans="1:21" s="1" customFormat="1" x14ac:dyDescent="0.25">
      <c r="B6"/>
      <c r="C6" s="14"/>
      <c r="D6" s="14"/>
      <c r="E6" s="15"/>
      <c r="F6" s="16"/>
      <c r="G6" s="17"/>
      <c r="H6" s="18"/>
      <c r="I6" s="18"/>
      <c r="J6" s="18"/>
      <c r="K6" s="19"/>
      <c r="L6" s="19"/>
      <c r="M6" s="18"/>
      <c r="N6" s="19"/>
      <c r="O6" s="18"/>
      <c r="P6" s="18"/>
      <c r="Q6" s="18"/>
      <c r="R6" s="20"/>
      <c r="S6" s="3"/>
      <c r="T6"/>
      <c r="U6"/>
    </row>
    <row r="7" spans="1:21" ht="27" x14ac:dyDescent="0.25">
      <c r="C7" s="21" t="s">
        <v>7</v>
      </c>
      <c r="D7" s="21" t="s">
        <v>8</v>
      </c>
      <c r="E7" s="22" t="s">
        <v>9</v>
      </c>
      <c r="F7" s="21" t="s">
        <v>10</v>
      </c>
      <c r="G7" s="21" t="s">
        <v>11</v>
      </c>
      <c r="H7" s="21" t="s">
        <v>12</v>
      </c>
      <c r="I7" s="21"/>
      <c r="J7" s="21"/>
      <c r="K7" s="23" t="s">
        <v>13</v>
      </c>
      <c r="L7" s="24" t="s">
        <v>14</v>
      </c>
      <c r="M7" s="21" t="s">
        <v>15</v>
      </c>
      <c r="N7" s="25" t="s">
        <v>16</v>
      </c>
      <c r="O7" s="26" t="s">
        <v>17</v>
      </c>
      <c r="P7" s="26" t="s">
        <v>18</v>
      </c>
      <c r="Q7" s="27" t="s">
        <v>19</v>
      </c>
      <c r="R7" s="21" t="s">
        <v>20</v>
      </c>
      <c r="S7" s="3"/>
    </row>
    <row r="8" spans="1:21" s="1" customFormat="1" ht="26.25" customHeight="1" x14ac:dyDescent="0.25">
      <c r="A8" s="28" t="s">
        <v>21</v>
      </c>
      <c r="B8"/>
      <c r="C8" s="29" t="s">
        <v>22</v>
      </c>
      <c r="D8" s="30"/>
      <c r="E8" s="31" t="s">
        <v>23</v>
      </c>
      <c r="F8" s="32">
        <v>113</v>
      </c>
      <c r="G8" s="33">
        <v>15</v>
      </c>
      <c r="H8" s="34">
        <v>6024.41</v>
      </c>
      <c r="I8" s="34"/>
      <c r="J8" s="34"/>
      <c r="K8" s="35">
        <f>H8*0.05</f>
        <v>301.22050000000002</v>
      </c>
      <c r="L8" s="35"/>
      <c r="M8" s="36">
        <v>595.62838399999987</v>
      </c>
      <c r="N8" s="37">
        <v>0</v>
      </c>
      <c r="O8" s="38"/>
      <c r="P8" s="38"/>
      <c r="Q8" s="34">
        <f t="shared" ref="Q8:Q9" si="0">H8+K8-M8+N8-O8-P8</f>
        <v>5730.0021160000006</v>
      </c>
      <c r="R8" s="39"/>
      <c r="S8" s="3"/>
      <c r="T8"/>
      <c r="U8"/>
    </row>
    <row r="9" spans="1:21" s="1" customFormat="1" ht="26.25" customHeight="1" x14ac:dyDescent="0.25">
      <c r="A9" s="28"/>
      <c r="B9"/>
      <c r="C9" s="29" t="s">
        <v>24</v>
      </c>
      <c r="D9" s="30"/>
      <c r="E9" s="31" t="s">
        <v>23</v>
      </c>
      <c r="F9" s="32">
        <v>113</v>
      </c>
      <c r="G9" s="33">
        <v>15</v>
      </c>
      <c r="H9" s="34">
        <v>6024.41</v>
      </c>
      <c r="I9" s="34"/>
      <c r="J9" s="34"/>
      <c r="K9" s="35">
        <f t="shared" ref="K9:K15" si="1">H9*0.05</f>
        <v>301.22050000000002</v>
      </c>
      <c r="L9" s="35"/>
      <c r="M9" s="36">
        <v>595.62838399999987</v>
      </c>
      <c r="N9" s="37">
        <v>0</v>
      </c>
      <c r="O9" s="38"/>
      <c r="P9" s="38"/>
      <c r="Q9" s="34">
        <f t="shared" si="0"/>
        <v>5730.0021160000006</v>
      </c>
      <c r="R9" s="39"/>
      <c r="S9" s="3"/>
      <c r="T9"/>
      <c r="U9"/>
    </row>
    <row r="10" spans="1:21" s="1" customFormat="1" ht="26.25" customHeight="1" x14ac:dyDescent="0.25">
      <c r="A10" s="28" t="s">
        <v>25</v>
      </c>
      <c r="B10"/>
      <c r="C10" s="40" t="s">
        <v>26</v>
      </c>
      <c r="D10" s="41"/>
      <c r="E10" s="31" t="s">
        <v>23</v>
      </c>
      <c r="F10" s="42">
        <v>113</v>
      </c>
      <c r="G10" s="43">
        <v>15</v>
      </c>
      <c r="H10" s="34">
        <v>6024.41</v>
      </c>
      <c r="I10" s="34"/>
      <c r="J10" s="34"/>
      <c r="K10" s="35">
        <f t="shared" si="1"/>
        <v>301.22050000000002</v>
      </c>
      <c r="L10" s="35"/>
      <c r="M10" s="44">
        <v>595.62838399999987</v>
      </c>
      <c r="N10" s="45">
        <v>0</v>
      </c>
      <c r="O10" s="46">
        <v>0</v>
      </c>
      <c r="P10" s="46"/>
      <c r="Q10" s="34">
        <f>H10+K10-M10+N10-O10-P10</f>
        <v>5730.0021160000006</v>
      </c>
      <c r="R10" s="47"/>
      <c r="S10" s="3"/>
      <c r="T10"/>
      <c r="U10"/>
    </row>
    <row r="11" spans="1:21" s="1" customFormat="1" ht="26.25" customHeight="1" x14ac:dyDescent="0.25">
      <c r="A11" s="28" t="s">
        <v>21</v>
      </c>
      <c r="B11"/>
      <c r="C11" s="29" t="s">
        <v>27</v>
      </c>
      <c r="D11" s="30"/>
      <c r="E11" s="31" t="s">
        <v>23</v>
      </c>
      <c r="F11" s="32">
        <v>113</v>
      </c>
      <c r="G11" s="33">
        <v>15</v>
      </c>
      <c r="H11" s="34">
        <v>6024.41</v>
      </c>
      <c r="I11" s="34"/>
      <c r="J11" s="34"/>
      <c r="K11" s="35">
        <f t="shared" si="1"/>
        <v>301.22050000000002</v>
      </c>
      <c r="L11" s="35"/>
      <c r="M11" s="36">
        <v>595.62838399999987</v>
      </c>
      <c r="N11" s="37">
        <v>0</v>
      </c>
      <c r="O11" s="38"/>
      <c r="P11" s="38"/>
      <c r="Q11" s="34">
        <f t="shared" ref="Q11:Q14" si="2">H11+K11-M11+N11-O11-P11</f>
        <v>5730.0021160000006</v>
      </c>
      <c r="R11" s="39"/>
      <c r="S11" s="3"/>
      <c r="T11"/>
      <c r="U11"/>
    </row>
    <row r="12" spans="1:21" s="1" customFormat="1" ht="26.25" customHeight="1" x14ac:dyDescent="0.25">
      <c r="A12" s="28"/>
      <c r="B12"/>
      <c r="C12" s="29" t="s">
        <v>28</v>
      </c>
      <c r="D12" s="30"/>
      <c r="E12" s="31" t="s">
        <v>23</v>
      </c>
      <c r="F12" s="32">
        <v>113</v>
      </c>
      <c r="G12" s="33">
        <v>15</v>
      </c>
      <c r="H12" s="34">
        <v>6024.41</v>
      </c>
      <c r="I12" s="34"/>
      <c r="J12" s="34"/>
      <c r="K12" s="35">
        <f t="shared" si="1"/>
        <v>301.22050000000002</v>
      </c>
      <c r="L12" s="35"/>
      <c r="M12" s="36">
        <v>595.62838399999987</v>
      </c>
      <c r="N12" s="37">
        <v>0</v>
      </c>
      <c r="O12" s="38"/>
      <c r="P12" s="38"/>
      <c r="Q12" s="34">
        <f t="shared" si="2"/>
        <v>5730.0021160000006</v>
      </c>
      <c r="R12" s="39"/>
      <c r="S12" s="3"/>
      <c r="T12"/>
      <c r="U12"/>
    </row>
    <row r="13" spans="1:21" s="1" customFormat="1" ht="26.25" customHeight="1" x14ac:dyDescent="0.25">
      <c r="A13" s="28" t="s">
        <v>25</v>
      </c>
      <c r="B13"/>
      <c r="C13" s="40" t="s">
        <v>29</v>
      </c>
      <c r="D13" s="41"/>
      <c r="E13" s="31" t="s">
        <v>23</v>
      </c>
      <c r="F13" s="42">
        <v>113</v>
      </c>
      <c r="G13" s="43">
        <v>15</v>
      </c>
      <c r="H13" s="34">
        <v>6024.41</v>
      </c>
      <c r="I13" s="34"/>
      <c r="J13" s="34"/>
      <c r="K13" s="35">
        <f t="shared" si="1"/>
        <v>301.22050000000002</v>
      </c>
      <c r="L13" s="35"/>
      <c r="M13" s="44">
        <v>595.62838399999987</v>
      </c>
      <c r="N13" s="45">
        <v>0</v>
      </c>
      <c r="O13" s="46">
        <v>0</v>
      </c>
      <c r="P13" s="46"/>
      <c r="Q13" s="34">
        <f>H13+K13-M13+N13-O13-P13</f>
        <v>5730.0021160000006</v>
      </c>
      <c r="R13" s="47"/>
      <c r="S13" s="3"/>
      <c r="T13"/>
      <c r="U13"/>
    </row>
    <row r="14" spans="1:21" s="1" customFormat="1" ht="26.25" customHeight="1" x14ac:dyDescent="0.25">
      <c r="A14" s="28"/>
      <c r="B14"/>
      <c r="C14" s="29" t="s">
        <v>30</v>
      </c>
      <c r="D14" s="30"/>
      <c r="E14" s="31" t="s">
        <v>23</v>
      </c>
      <c r="F14" s="32">
        <v>113</v>
      </c>
      <c r="G14" s="33">
        <v>15</v>
      </c>
      <c r="H14" s="34">
        <v>6024.41</v>
      </c>
      <c r="I14" s="34"/>
      <c r="J14" s="34"/>
      <c r="K14" s="35">
        <f t="shared" si="1"/>
        <v>301.22050000000002</v>
      </c>
      <c r="L14" s="35"/>
      <c r="M14" s="36">
        <v>595.62838399999987</v>
      </c>
      <c r="N14" s="37">
        <v>0</v>
      </c>
      <c r="O14" s="38"/>
      <c r="P14" s="38"/>
      <c r="Q14" s="34">
        <f t="shared" si="2"/>
        <v>5730.0021160000006</v>
      </c>
      <c r="R14" s="39"/>
      <c r="S14" s="3"/>
      <c r="T14"/>
      <c r="U14"/>
    </row>
    <row r="15" spans="1:21" s="1" customFormat="1" ht="26.25" customHeight="1" x14ac:dyDescent="0.25">
      <c r="A15" s="28" t="s">
        <v>25</v>
      </c>
      <c r="B15"/>
      <c r="C15" s="40" t="s">
        <v>31</v>
      </c>
      <c r="D15" s="41"/>
      <c r="E15" s="31" t="s">
        <v>23</v>
      </c>
      <c r="F15" s="42">
        <v>113</v>
      </c>
      <c r="G15" s="43">
        <v>15</v>
      </c>
      <c r="H15" s="34">
        <v>6024.41</v>
      </c>
      <c r="I15" s="34"/>
      <c r="J15" s="34"/>
      <c r="K15" s="35">
        <f t="shared" si="1"/>
        <v>301.22050000000002</v>
      </c>
      <c r="L15" s="35"/>
      <c r="M15" s="44">
        <v>595.62838399999987</v>
      </c>
      <c r="N15" s="45">
        <v>0</v>
      </c>
      <c r="O15" s="46">
        <v>0</v>
      </c>
      <c r="P15" s="46"/>
      <c r="Q15" s="34">
        <f>H15+K15-M15+N15-O15-P15</f>
        <v>5730.0021160000006</v>
      </c>
      <c r="R15" s="47"/>
      <c r="S15" s="3"/>
      <c r="T15"/>
      <c r="U15"/>
    </row>
    <row r="16" spans="1:21" ht="26.25" customHeight="1" x14ac:dyDescent="0.25">
      <c r="A16" s="28" t="s">
        <v>32</v>
      </c>
      <c r="C16" s="40"/>
      <c r="D16" s="48"/>
      <c r="E16" s="31"/>
      <c r="F16" s="42"/>
      <c r="G16" s="43"/>
      <c r="H16" s="34"/>
      <c r="I16" s="34"/>
      <c r="J16" s="34"/>
      <c r="K16" s="35"/>
      <c r="L16" s="35"/>
      <c r="M16" s="44"/>
      <c r="N16" s="45"/>
      <c r="O16" s="46"/>
      <c r="P16" s="46"/>
      <c r="Q16" s="34"/>
      <c r="R16" s="47"/>
      <c r="S16" s="3"/>
    </row>
    <row r="17" spans="3:19" ht="15.75" thickBot="1" x14ac:dyDescent="0.3">
      <c r="C17" s="49"/>
      <c r="D17" s="17"/>
      <c r="E17" s="7"/>
      <c r="F17" s="50"/>
      <c r="G17" s="51" t="s">
        <v>33</v>
      </c>
      <c r="H17" s="52">
        <f>SUM(H8:H16)</f>
        <v>48195.28</v>
      </c>
      <c r="I17" s="52">
        <f t="shared" ref="I17:Q17" si="3">SUM(I8:I16)</f>
        <v>0</v>
      </c>
      <c r="J17" s="52">
        <f t="shared" si="3"/>
        <v>0</v>
      </c>
      <c r="K17" s="53">
        <f>SUM(K8:K16)</f>
        <v>2409.7639999999997</v>
      </c>
      <c r="L17" s="53">
        <f>SUM(L8:L16)</f>
        <v>0</v>
      </c>
      <c r="M17" s="52">
        <f t="shared" si="3"/>
        <v>4765.027071999998</v>
      </c>
      <c r="N17" s="53">
        <f t="shared" si="3"/>
        <v>0</v>
      </c>
      <c r="O17" s="53">
        <f t="shared" si="3"/>
        <v>0</v>
      </c>
      <c r="P17" s="53">
        <f t="shared" si="3"/>
        <v>0</v>
      </c>
      <c r="Q17" s="52">
        <f t="shared" si="3"/>
        <v>45840.016928000012</v>
      </c>
      <c r="R17" s="17"/>
      <c r="S17" s="3"/>
    </row>
    <row r="18" spans="3:19" x14ac:dyDescent="0.25">
      <c r="C18" s="49"/>
      <c r="D18" s="17"/>
      <c r="E18" s="7"/>
      <c r="F18" s="54"/>
      <c r="G18" s="49"/>
      <c r="H18" s="55"/>
      <c r="I18" s="55"/>
      <c r="J18" s="55"/>
      <c r="K18" s="56"/>
      <c r="L18" s="56"/>
      <c r="M18" s="55"/>
      <c r="N18" s="56"/>
      <c r="O18" s="55"/>
      <c r="P18" s="55"/>
      <c r="Q18" s="55"/>
      <c r="R18" s="17"/>
      <c r="S18" s="3"/>
    </row>
  </sheetData>
  <mergeCells count="4">
    <mergeCell ref="C1:R1"/>
    <mergeCell ref="C2:R2"/>
    <mergeCell ref="C5:O5"/>
    <mergeCell ref="R5:R6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2021-09-01T15:00:54Z</dcterms:created>
  <dcterms:modified xsi:type="dcterms:W3CDTF">2021-09-01T15:01:20Z</dcterms:modified>
</cp:coreProperties>
</file>